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ancialutilities.sharepoint.com/sites/FinancialUtilitiesTeam/Shared Documents/Project - COVID-19/Calculators/"/>
    </mc:Choice>
  </mc:AlternateContent>
  <xr:revisionPtr revIDLastSave="1510" documentId="8_{FFA87243-D4E8-4B63-85DC-E433CF0BD7D3}" xr6:coauthVersionLast="45" xr6:coauthVersionMax="45" xr10:uidLastSave="{7A338ECE-4FC5-452F-85B2-79E772635DAC}"/>
  <bookViews>
    <workbookView xWindow="360" yWindow="1185" windowWidth="28440" windowHeight="14295" tabRatio="794" xr2:uid="{44677128-B216-47EE-ADE9-A1E7315850F1}"/>
  </bookViews>
  <sheets>
    <sheet name="CALCULATOR" sheetId="13" r:id="rId1"/>
  </sheets>
  <definedNames>
    <definedName name="_xlnm.Print_Area" localSheetId="0">CALCULATOR!$A$1:$Q$48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4" i="13" l="1"/>
  <c r="O43" i="13"/>
  <c r="O41" i="13"/>
  <c r="O40" i="13"/>
  <c r="O39" i="13"/>
  <c r="O38" i="13"/>
  <c r="P38" i="13" s="1"/>
  <c r="O37" i="13"/>
  <c r="O36" i="13"/>
  <c r="O35" i="13"/>
  <c r="G44" i="13"/>
  <c r="G43" i="13"/>
  <c r="G41" i="13"/>
  <c r="G40" i="13"/>
  <c r="G39" i="13"/>
  <c r="G38" i="13"/>
  <c r="G37" i="13"/>
  <c r="G36" i="13"/>
  <c r="G27" i="13"/>
  <c r="G35" i="13"/>
  <c r="P43" i="13" l="1"/>
  <c r="P39" i="13"/>
  <c r="P35" i="13"/>
  <c r="P36" i="13"/>
  <c r="P37" i="13"/>
  <c r="P44" i="13"/>
  <c r="P40" i="13"/>
  <c r="P41" i="13"/>
  <c r="H36" i="13"/>
  <c r="H44" i="13"/>
  <c r="H43" i="13"/>
  <c r="H38" i="13"/>
  <c r="H39" i="13"/>
  <c r="H37" i="13"/>
  <c r="H40" i="13"/>
  <c r="H35" i="13"/>
  <c r="H41" i="13"/>
</calcChain>
</file>

<file path=xl/sharedStrings.xml><?xml version="1.0" encoding="utf-8"?>
<sst xmlns="http://schemas.openxmlformats.org/spreadsheetml/2006/main" count="78" uniqueCount="43">
  <si>
    <t>Business Name</t>
  </si>
  <si>
    <t xml:space="preserve">Prepared by Financial Utilities </t>
  </si>
  <si>
    <t>www.financialutilities.com.au</t>
  </si>
  <si>
    <t>simona@financialutilities.com.au</t>
  </si>
  <si>
    <t>Quarterly</t>
  </si>
  <si>
    <t>Monthly</t>
  </si>
  <si>
    <t>Update yellow cells only</t>
  </si>
  <si>
    <t>JobKeeper Calculator</t>
  </si>
  <si>
    <t xml:space="preserve">The government has introduced a $130 billion JobKeeper Payment scheme to support businesses significantly affected by the coronavirus to help keep more Australians in jobs. </t>
  </si>
  <si>
    <t xml:space="preserve">The scheme was announced on 30 March 2020 by the Prime Minister and the Treasurer in a joint media release and was both tabled and passed without amendment by the Parliament on 8 April 2020. </t>
  </si>
  <si>
    <t xml:space="preserve"> It is part of the Government’s $320 billion total economic stimulus and support package for businesses and workers affected by the trade restrictions imposed by the Coronavirus (COVID–19) crisis.</t>
  </si>
  <si>
    <t xml:space="preserve">The Government anticipates that around 6 million workers will benefit from the JobKeeper payment, or around half the Australian workforce. The payment will provide the equivalent of around 70% of the national median wage.
</t>
  </si>
  <si>
    <t>JobKeeper Checklist</t>
  </si>
  <si>
    <t>Please download our JobKeeper Checklist to work through your eligibility for the JobKeeper payment and how it will work.</t>
  </si>
  <si>
    <t>About the JobKeeper</t>
  </si>
  <si>
    <t>The Government will provide $1,500 per fortnight per employee for up to 6 months (April to September 2020) to eligible employers.</t>
  </si>
  <si>
    <t>Businesses may be eligible for the JobKeeper payment if they have had, or forecast to have, at least a:</t>
  </si>
  <si>
    <t xml:space="preserve"> - 30% fall in turnover (if less than $1bn turnover); or</t>
  </si>
  <si>
    <t xml:space="preserve"> - 15% fall in turnover if you they are a charity</t>
  </si>
  <si>
    <t>BASIC TEST CALCULATOR</t>
  </si>
  <si>
    <t>For businesses that report their activity statements on a cash basis</t>
  </si>
  <si>
    <t>OPTION 1: Cash basis</t>
  </si>
  <si>
    <t>For businesses that report their activity statements on an accrual basis</t>
  </si>
  <si>
    <t xml:space="preserve">OPTION 2: Accrual basis </t>
  </si>
  <si>
    <t>Cash basis = income actually received in cash or deposited into your bank account</t>
  </si>
  <si>
    <t>Accrual basis = income you have invoiced to customers</t>
  </si>
  <si>
    <t>Last updated: 19 April 2020</t>
  </si>
  <si>
    <t>Turnover test period</t>
  </si>
  <si>
    <t>Turnover comparison period</t>
  </si>
  <si>
    <t>Month / quarter</t>
  </si>
  <si>
    <t>Turnover $</t>
  </si>
  <si>
    <t>Reporting Period</t>
  </si>
  <si>
    <t>Apr to Jun 2020</t>
  </si>
  <si>
    <t>Jul to Sep 2020</t>
  </si>
  <si>
    <t>Apr to Jun 2019</t>
  </si>
  <si>
    <t>Jul to Sep 2019</t>
  </si>
  <si>
    <t>Turnover</t>
  </si>
  <si>
    <t>Are you a charity?</t>
  </si>
  <si>
    <t>No</t>
  </si>
  <si>
    <t>The fall in turnover must be greater than:</t>
  </si>
  <si>
    <t>NB. You only need to satisfy one of the conditions above.</t>
  </si>
  <si>
    <t>test met?</t>
  </si>
  <si>
    <t>change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</si>
</sst>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dd/mm/yy;@"/>
    <numFmt numFmtId="165" formatCode="#,##0.00;[Red]\-#,##0.00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[$$-C09]* #,##0_-;\-[$$-C09]* #,##0_-;_-[$$-C09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7" fillId="0" borderId="0"/>
    <xf numFmtId="0" fontId="1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44" fontId="3" fillId="0" borderId="0" xfId="1" applyFont="1"/>
    <xf numFmtId="0" fontId="8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4" fontId="3" fillId="3" borderId="0" xfId="1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44" fontId="3" fillId="3" borderId="7" xfId="1" applyFont="1" applyFill="1" applyBorder="1"/>
    <xf numFmtId="0" fontId="3" fillId="3" borderId="8" xfId="0" applyFont="1" applyFill="1" applyBorder="1"/>
    <xf numFmtId="0" fontId="3" fillId="3" borderId="1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44" fontId="4" fillId="3" borderId="0" xfId="1" applyFont="1" applyFill="1" applyBorder="1"/>
    <xf numFmtId="0" fontId="3" fillId="3" borderId="0" xfId="0" applyFont="1" applyFill="1" applyBorder="1"/>
    <xf numFmtId="0" fontId="3" fillId="3" borderId="2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44" fontId="6" fillId="3" borderId="0" xfId="1" applyFont="1" applyFill="1" applyBorder="1"/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8" fillId="3" borderId="1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5" fontId="8" fillId="3" borderId="0" xfId="0" applyNumberFormat="1" applyFont="1" applyFill="1" applyBorder="1"/>
    <xf numFmtId="44" fontId="8" fillId="3" borderId="2" xfId="0" applyNumberFormat="1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4" fontId="3" fillId="3" borderId="4" xfId="1" applyFont="1" applyFill="1" applyBorder="1"/>
    <xf numFmtId="0" fontId="3" fillId="3" borderId="3" xfId="0" applyFont="1" applyFill="1" applyBorder="1"/>
    <xf numFmtId="0" fontId="3" fillId="2" borderId="0" xfId="0" applyFont="1" applyFill="1" applyBorder="1"/>
    <xf numFmtId="0" fontId="10" fillId="3" borderId="0" xfId="9" applyFont="1" applyFill="1" applyBorder="1"/>
    <xf numFmtId="0" fontId="5" fillId="3" borderId="0" xfId="0" applyFont="1" applyFill="1" applyBorder="1"/>
    <xf numFmtId="0" fontId="13" fillId="3" borderId="0" xfId="0" applyFont="1" applyFill="1" applyBorder="1"/>
    <xf numFmtId="0" fontId="3" fillId="3" borderId="0" xfId="0" quotePrefix="1" applyFont="1" applyFill="1" applyBorder="1" applyAlignment="1">
      <alignment horizontal="center"/>
    </xf>
    <xf numFmtId="16" fontId="3" fillId="3" borderId="0" xfId="0" applyNumberFormat="1" applyFont="1" applyFill="1" applyBorder="1"/>
    <xf numFmtId="0" fontId="12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3" fillId="3" borderId="0" xfId="0" quotePrefix="1" applyFont="1" applyFill="1" applyBorder="1"/>
    <xf numFmtId="0" fontId="3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3" borderId="12" xfId="0" applyFont="1" applyFill="1" applyBorder="1" applyAlignment="1">
      <alignment horizontal="centerContinuous"/>
    </xf>
    <xf numFmtId="0" fontId="5" fillId="3" borderId="13" xfId="0" quotePrefix="1" applyFont="1" applyFill="1" applyBorder="1" applyAlignment="1">
      <alignment horizontal="centerContinuous"/>
    </xf>
    <xf numFmtId="0" fontId="5" fillId="3" borderId="14" xfId="0" quotePrefix="1" applyFont="1" applyFill="1" applyBorder="1" applyAlignment="1">
      <alignment horizontal="right" wrapText="1"/>
    </xf>
    <xf numFmtId="0" fontId="5" fillId="3" borderId="15" xfId="0" quotePrefix="1" applyFont="1" applyFill="1" applyBorder="1" applyAlignment="1">
      <alignment horizontal="right" wrapText="1"/>
    </xf>
    <xf numFmtId="17" fontId="3" fillId="3" borderId="11" xfId="0" applyNumberFormat="1" applyFont="1" applyFill="1" applyBorder="1" applyAlignment="1">
      <alignment horizontal="center"/>
    </xf>
    <xf numFmtId="168" fontId="3" fillId="2" borderId="16" xfId="0" applyNumberFormat="1" applyFont="1" applyFill="1" applyBorder="1" applyAlignment="1">
      <alignment horizontal="center"/>
    </xf>
    <xf numFmtId="168" fontId="3" fillId="3" borderId="16" xfId="0" applyNumberFormat="1" applyFont="1" applyFill="1" applyBorder="1" applyAlignment="1">
      <alignment horizontal="center"/>
    </xf>
    <xf numFmtId="16" fontId="5" fillId="3" borderId="0" xfId="0" applyNumberFormat="1" applyFont="1" applyFill="1" applyBorder="1" applyAlignment="1">
      <alignment horizontal="center"/>
    </xf>
    <xf numFmtId="16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3" borderId="9" xfId="0" quotePrefix="1" applyFont="1" applyFill="1" applyBorder="1"/>
    <xf numFmtId="17" fontId="3" fillId="3" borderId="10" xfId="0" applyNumberFormat="1" applyFont="1" applyFill="1" applyBorder="1" applyAlignment="1">
      <alignment horizontal="center"/>
    </xf>
    <xf numFmtId="168" fontId="3" fillId="2" borderId="17" xfId="0" applyNumberFormat="1" applyFont="1" applyFill="1" applyBorder="1" applyAlignment="1">
      <alignment horizontal="center"/>
    </xf>
    <xf numFmtId="10" fontId="3" fillId="3" borderId="0" xfId="10" applyNumberFormat="1" applyFont="1" applyFill="1" applyBorder="1" applyAlignment="1"/>
    <xf numFmtId="10" fontId="3" fillId="3" borderId="9" xfId="10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9" fontId="3" fillId="3" borderId="0" xfId="10" applyFont="1" applyFill="1" applyBorder="1"/>
    <xf numFmtId="0" fontId="3" fillId="3" borderId="18" xfId="0" applyNumberFormat="1" applyFont="1" applyFill="1" applyBorder="1" applyAlignment="1">
      <alignment horizontal="center"/>
    </xf>
    <xf numFmtId="0" fontId="3" fillId="3" borderId="16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/>
    </xf>
  </cellXfs>
  <cellStyles count="11">
    <cellStyle name="Comma 2" xfId="6" xr:uid="{97EBDEBE-31C7-4987-89F9-08FD9359D56A}"/>
    <cellStyle name="Currency" xfId="1" builtinId="4"/>
    <cellStyle name="Currency 2" xfId="8" xr:uid="{4E91D2FA-F902-4A63-861B-E47F0ACF43B8}"/>
    <cellStyle name="Hyperlink" xfId="9" builtinId="8"/>
    <cellStyle name="Normal" xfId="0" builtinId="0"/>
    <cellStyle name="Normal 14" xfId="4" xr:uid="{0AB79A73-02EC-48DB-97DD-89EFAFD7160F}"/>
    <cellStyle name="Normal 3" xfId="5" xr:uid="{5059E5BB-C730-44BB-98A4-86BAD765A4E2}"/>
    <cellStyle name="Normal 6" xfId="3" xr:uid="{32700BF9-1584-4489-854F-DBBF7121D6D0}"/>
    <cellStyle name="Normal 9" xfId="2" xr:uid="{26141187-4B7F-4364-AB32-9D6C08CA40E0}"/>
    <cellStyle name="Percent" xfId="10" builtinId="5"/>
    <cellStyle name="Percent 2" xfId="7" xr:uid="{DD177B18-C1D3-4A88-9D02-DDB6F333A1C8}"/>
  </cellStyles>
  <dxfs count="4"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3</xdr:col>
      <xdr:colOff>300990</xdr:colOff>
      <xdr:row>4</xdr:row>
      <xdr:rowOff>34962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1C394C-58AB-48F9-BD55-E4F090DC4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4300"/>
          <a:ext cx="2809875" cy="577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h.gov.au/Parliamentary_Business/Bills_Legislation/Bills_Search_Results/Result?bId=r6522" TargetMode="External"/><Relationship Id="rId2" Type="http://schemas.openxmlformats.org/officeDocument/2006/relationships/hyperlink" Target="mailto:simona@financialutilities.com.au" TargetMode="External"/><Relationship Id="rId1" Type="http://schemas.openxmlformats.org/officeDocument/2006/relationships/hyperlink" Target="http://www.financialutilities.com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A01A-F8A1-43B6-8B14-FA36618F1455}">
  <sheetPr>
    <tabColor rgb="FFFF0000"/>
    <pageSetUpPr fitToPage="1"/>
  </sheetPr>
  <dimension ref="A1:Q48"/>
  <sheetViews>
    <sheetView tabSelected="1" zoomScaleNormal="100" workbookViewId="0">
      <selection activeCell="E40" sqref="E40"/>
    </sheetView>
  </sheetViews>
  <sheetFormatPr defaultColWidth="8.85546875" defaultRowHeight="12.75" x14ac:dyDescent="0.2"/>
  <cols>
    <col min="1" max="1" width="2.7109375" style="1" customWidth="1"/>
    <col min="2" max="2" width="20.7109375" style="1" customWidth="1"/>
    <col min="3" max="4" width="15.7109375" style="5" customWidth="1"/>
    <col min="5" max="8" width="15.7109375" style="1" customWidth="1"/>
    <col min="9" max="9" width="15.7109375" style="2" customWidth="1"/>
    <col min="10" max="10" width="20.7109375" style="2" customWidth="1"/>
    <col min="11" max="14" width="15.7109375" style="3" customWidth="1"/>
    <col min="15" max="15" width="15.7109375" style="1" customWidth="1"/>
    <col min="16" max="16" width="20.7109375" style="1" customWidth="1"/>
    <col min="17" max="17" width="2.7109375" style="1" customWidth="1"/>
    <col min="18" max="16384" width="8.85546875" style="1"/>
  </cols>
  <sheetData>
    <row r="1" spans="1:17" x14ac:dyDescent="0.2">
      <c r="A1" s="9"/>
      <c r="B1" s="10"/>
      <c r="C1" s="11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  <c r="O1" s="10"/>
      <c r="P1" s="10"/>
      <c r="Q1" s="14"/>
    </row>
    <row r="2" spans="1:17" x14ac:dyDescent="0.2">
      <c r="A2" s="15"/>
      <c r="B2" s="20"/>
      <c r="C2" s="26"/>
      <c r="D2" s="26"/>
      <c r="E2" s="20"/>
      <c r="F2" s="20"/>
      <c r="G2" s="20"/>
      <c r="H2" s="20"/>
      <c r="I2" s="27"/>
      <c r="J2" s="27"/>
      <c r="K2" s="8"/>
      <c r="L2" s="8"/>
      <c r="M2" s="8"/>
      <c r="N2" s="8"/>
      <c r="O2" s="20"/>
      <c r="P2" s="20"/>
      <c r="Q2" s="21"/>
    </row>
    <row r="3" spans="1:17" ht="14.25" x14ac:dyDescent="0.2">
      <c r="A3" s="15"/>
      <c r="B3" s="20"/>
      <c r="C3" s="26"/>
      <c r="D3" s="7"/>
      <c r="E3" s="28" t="s">
        <v>1</v>
      </c>
      <c r="F3" s="28"/>
      <c r="G3" s="28"/>
      <c r="H3" s="6"/>
      <c r="I3" s="42" t="s">
        <v>2</v>
      </c>
      <c r="J3" s="27"/>
      <c r="K3" s="8"/>
      <c r="L3" s="8"/>
      <c r="M3" s="8"/>
      <c r="N3" s="8"/>
      <c r="O3" s="20"/>
      <c r="P3" s="20"/>
      <c r="Q3" s="21"/>
    </row>
    <row r="4" spans="1:17" ht="14.25" x14ac:dyDescent="0.2">
      <c r="A4" s="15"/>
      <c r="B4" s="20"/>
      <c r="C4" s="26"/>
      <c r="D4" s="7"/>
      <c r="E4" s="28" t="s">
        <v>26</v>
      </c>
      <c r="F4" s="28"/>
      <c r="G4" s="28"/>
      <c r="H4" s="6"/>
      <c r="I4" s="42" t="s">
        <v>3</v>
      </c>
      <c r="J4" s="27"/>
      <c r="K4" s="8"/>
      <c r="L4" s="8"/>
      <c r="M4" s="8"/>
      <c r="N4" s="8"/>
      <c r="O4" s="20"/>
      <c r="P4" s="20"/>
      <c r="Q4" s="21"/>
    </row>
    <row r="5" spans="1:17" ht="20.25" x14ac:dyDescent="0.3">
      <c r="A5" s="15"/>
      <c r="B5" s="16" t="s">
        <v>0</v>
      </c>
      <c r="C5" s="17"/>
      <c r="D5" s="17"/>
      <c r="E5" s="16"/>
      <c r="F5" s="16"/>
      <c r="G5" s="16"/>
      <c r="H5" s="16"/>
      <c r="I5" s="18"/>
      <c r="J5" s="18"/>
      <c r="K5" s="19"/>
      <c r="L5" s="19"/>
      <c r="M5" s="19"/>
      <c r="N5" s="19"/>
      <c r="O5" s="20"/>
      <c r="P5" s="20"/>
      <c r="Q5" s="21"/>
    </row>
    <row r="6" spans="1:17" ht="15.75" x14ac:dyDescent="0.25">
      <c r="A6" s="15"/>
      <c r="B6" s="22" t="s">
        <v>7</v>
      </c>
      <c r="C6" s="23"/>
      <c r="D6" s="23"/>
      <c r="E6" s="22"/>
      <c r="F6" s="22"/>
      <c r="G6" s="22"/>
      <c r="H6" s="22"/>
      <c r="I6" s="24"/>
      <c r="J6" s="24"/>
      <c r="K6" s="25"/>
      <c r="L6" s="25"/>
      <c r="M6" s="25"/>
      <c r="N6" s="25"/>
      <c r="O6" s="20"/>
      <c r="P6" s="20"/>
      <c r="Q6" s="21"/>
    </row>
    <row r="7" spans="1:17" ht="15.75" x14ac:dyDescent="0.25">
      <c r="A7" s="15"/>
      <c r="B7" s="20"/>
      <c r="C7" s="26"/>
      <c r="D7" s="26"/>
      <c r="E7" s="20"/>
      <c r="F7" s="20"/>
      <c r="G7" s="20"/>
      <c r="H7" s="20"/>
      <c r="I7" s="27"/>
      <c r="J7" s="27"/>
      <c r="K7" s="8"/>
      <c r="L7" s="25"/>
      <c r="M7" s="25"/>
      <c r="N7" s="25"/>
      <c r="O7" s="20"/>
      <c r="P7" s="20"/>
      <c r="Q7" s="21"/>
    </row>
    <row r="8" spans="1:17" ht="15" customHeight="1" x14ac:dyDescent="0.25">
      <c r="A8" s="15"/>
      <c r="B8" s="20" t="s">
        <v>8</v>
      </c>
      <c r="C8" s="26"/>
      <c r="D8" s="26"/>
      <c r="E8" s="20"/>
      <c r="F8" s="20"/>
      <c r="G8" s="20"/>
      <c r="H8" s="20"/>
      <c r="I8" s="27"/>
      <c r="J8" s="27"/>
      <c r="K8" s="8"/>
      <c r="L8" s="25"/>
      <c r="M8" s="25"/>
      <c r="N8" s="25"/>
      <c r="O8" s="20"/>
      <c r="P8" s="20"/>
      <c r="Q8" s="21"/>
    </row>
    <row r="9" spans="1:17" ht="15" customHeight="1" x14ac:dyDescent="0.25">
      <c r="A9" s="15"/>
      <c r="B9" s="20" t="s">
        <v>9</v>
      </c>
      <c r="C9" s="26"/>
      <c r="D9" s="26"/>
      <c r="E9" s="20"/>
      <c r="F9" s="20"/>
      <c r="G9" s="20"/>
      <c r="H9" s="20"/>
      <c r="I9" s="27"/>
      <c r="J9" s="27"/>
      <c r="K9" s="8"/>
      <c r="L9" s="25"/>
      <c r="M9" s="25"/>
      <c r="N9" s="25"/>
      <c r="O9" s="20"/>
      <c r="P9" s="20"/>
      <c r="Q9" s="21"/>
    </row>
    <row r="10" spans="1:17" ht="15" customHeight="1" x14ac:dyDescent="0.25">
      <c r="A10" s="15"/>
      <c r="B10" s="20" t="s">
        <v>10</v>
      </c>
      <c r="C10" s="26"/>
      <c r="D10" s="26"/>
      <c r="E10" s="20"/>
      <c r="F10" s="20"/>
      <c r="G10" s="20"/>
      <c r="H10" s="20"/>
      <c r="I10" s="27"/>
      <c r="J10" s="27"/>
      <c r="K10" s="8"/>
      <c r="L10" s="25"/>
      <c r="M10" s="25"/>
      <c r="N10" s="25"/>
      <c r="O10" s="20"/>
      <c r="P10" s="20"/>
      <c r="Q10" s="21"/>
    </row>
    <row r="11" spans="1:17" ht="15" customHeight="1" x14ac:dyDescent="0.25">
      <c r="A11" s="15"/>
      <c r="B11" s="20" t="s">
        <v>11</v>
      </c>
      <c r="C11" s="26"/>
      <c r="D11" s="26"/>
      <c r="E11" s="20"/>
      <c r="F11" s="20"/>
      <c r="G11" s="20"/>
      <c r="H11" s="20"/>
      <c r="I11" s="27"/>
      <c r="J11" s="27"/>
      <c r="K11" s="8"/>
      <c r="L11" s="25"/>
      <c r="M11" s="25"/>
      <c r="N11" s="25"/>
      <c r="O11" s="20"/>
      <c r="P11" s="20"/>
      <c r="Q11" s="21"/>
    </row>
    <row r="12" spans="1:17" ht="15" customHeight="1" x14ac:dyDescent="0.25">
      <c r="A12" s="15"/>
      <c r="B12" s="20"/>
      <c r="C12" s="26"/>
      <c r="D12" s="26"/>
      <c r="E12" s="20"/>
      <c r="F12" s="20"/>
      <c r="G12" s="20"/>
      <c r="H12" s="20"/>
      <c r="I12" s="27"/>
      <c r="J12" s="27"/>
      <c r="K12" s="8"/>
      <c r="L12" s="25"/>
      <c r="M12" s="25"/>
      <c r="N12" s="25"/>
      <c r="O12" s="20"/>
      <c r="P12" s="20"/>
      <c r="Q12" s="21"/>
    </row>
    <row r="13" spans="1:17" ht="15" customHeight="1" x14ac:dyDescent="0.25">
      <c r="A13" s="15"/>
      <c r="B13" s="44" t="s">
        <v>14</v>
      </c>
      <c r="C13" s="26"/>
      <c r="D13" s="26"/>
      <c r="E13" s="20"/>
      <c r="F13" s="20"/>
      <c r="G13" s="20"/>
      <c r="H13" s="20"/>
      <c r="I13" s="27"/>
      <c r="J13" s="27"/>
      <c r="K13" s="8"/>
      <c r="L13" s="25"/>
      <c r="M13" s="25"/>
      <c r="N13" s="25"/>
      <c r="O13" s="20"/>
      <c r="P13" s="20"/>
      <c r="Q13" s="21"/>
    </row>
    <row r="14" spans="1:17" ht="15" customHeight="1" x14ac:dyDescent="0.25">
      <c r="A14" s="15"/>
      <c r="B14" s="20" t="s">
        <v>15</v>
      </c>
      <c r="C14" s="26"/>
      <c r="D14" s="26"/>
      <c r="E14" s="20"/>
      <c r="F14" s="20"/>
      <c r="G14" s="20"/>
      <c r="H14" s="20"/>
      <c r="I14" s="27"/>
      <c r="J14" s="27"/>
      <c r="K14" s="8"/>
      <c r="L14" s="25"/>
      <c r="M14" s="25"/>
      <c r="N14" s="25"/>
      <c r="O14" s="20"/>
      <c r="P14" s="20"/>
      <c r="Q14" s="21"/>
    </row>
    <row r="15" spans="1:17" ht="15" customHeight="1" x14ac:dyDescent="0.25">
      <c r="A15" s="15"/>
      <c r="B15" s="20" t="s">
        <v>16</v>
      </c>
      <c r="C15" s="26"/>
      <c r="D15" s="26"/>
      <c r="E15" s="20"/>
      <c r="F15" s="20"/>
      <c r="G15" s="20"/>
      <c r="H15" s="20"/>
      <c r="I15" s="27"/>
      <c r="J15" s="27"/>
      <c r="K15" s="8"/>
      <c r="L15" s="25"/>
      <c r="M15" s="25"/>
      <c r="N15" s="25"/>
      <c r="O15" s="20"/>
      <c r="P15" s="20"/>
      <c r="Q15" s="21"/>
    </row>
    <row r="16" spans="1:17" ht="15" customHeight="1" x14ac:dyDescent="0.25">
      <c r="A16" s="15"/>
      <c r="B16" s="49" t="s">
        <v>17</v>
      </c>
      <c r="C16" s="26"/>
      <c r="D16" s="26"/>
      <c r="E16" s="20"/>
      <c r="F16" s="20"/>
      <c r="G16" s="20"/>
      <c r="H16" s="20"/>
      <c r="I16" s="27"/>
      <c r="J16" s="27"/>
      <c r="K16" s="8"/>
      <c r="L16" s="25"/>
      <c r="M16" s="25"/>
      <c r="N16" s="25"/>
      <c r="O16" s="20"/>
      <c r="P16" s="20"/>
      <c r="Q16" s="21"/>
    </row>
    <row r="17" spans="1:17" ht="15" customHeight="1" x14ac:dyDescent="0.25">
      <c r="A17" s="15"/>
      <c r="B17" s="49" t="s">
        <v>18</v>
      </c>
      <c r="C17" s="26"/>
      <c r="D17" s="26"/>
      <c r="E17" s="20"/>
      <c r="F17" s="20"/>
      <c r="G17" s="20"/>
      <c r="H17" s="20"/>
      <c r="I17" s="27"/>
      <c r="J17" s="27"/>
      <c r="K17" s="8"/>
      <c r="L17" s="25"/>
      <c r="M17" s="25"/>
      <c r="N17" s="25"/>
      <c r="O17" s="20"/>
      <c r="P17" s="20"/>
      <c r="Q17" s="21"/>
    </row>
    <row r="18" spans="1:17" ht="15" customHeight="1" x14ac:dyDescent="0.25">
      <c r="A18" s="15"/>
      <c r="B18" s="44"/>
      <c r="C18" s="26"/>
      <c r="D18" s="26"/>
      <c r="E18" s="20"/>
      <c r="F18" s="20"/>
      <c r="G18" s="20"/>
      <c r="H18" s="20"/>
      <c r="I18" s="27"/>
      <c r="J18" s="27"/>
      <c r="K18" s="8"/>
      <c r="L18" s="25"/>
      <c r="M18" s="25"/>
      <c r="N18" s="25"/>
      <c r="O18" s="20"/>
      <c r="P18" s="20"/>
      <c r="Q18" s="21"/>
    </row>
    <row r="19" spans="1:17" ht="15" customHeight="1" x14ac:dyDescent="0.25">
      <c r="A19" s="15"/>
      <c r="B19" s="44" t="s">
        <v>12</v>
      </c>
      <c r="C19" s="26"/>
      <c r="D19" s="26"/>
      <c r="E19" s="20"/>
      <c r="F19" s="20"/>
      <c r="G19" s="20"/>
      <c r="H19" s="20"/>
      <c r="I19" s="27"/>
      <c r="J19" s="27"/>
      <c r="K19" s="8"/>
      <c r="L19" s="25"/>
      <c r="M19" s="25"/>
      <c r="N19" s="25"/>
      <c r="O19" s="20"/>
      <c r="P19" s="20"/>
      <c r="Q19" s="21"/>
    </row>
    <row r="20" spans="1:17" ht="15" customHeight="1" x14ac:dyDescent="0.25">
      <c r="A20" s="15"/>
      <c r="B20" s="20" t="s">
        <v>13</v>
      </c>
      <c r="C20" s="26"/>
      <c r="D20" s="26"/>
      <c r="E20" s="20"/>
      <c r="F20" s="20"/>
      <c r="G20" s="20"/>
      <c r="H20" s="20"/>
      <c r="I20" s="27"/>
      <c r="J20" s="27"/>
      <c r="K20" s="8"/>
      <c r="L20" s="25"/>
      <c r="M20" s="25"/>
      <c r="N20" s="25"/>
      <c r="O20" s="20"/>
      <c r="P20" s="20"/>
      <c r="Q20" s="21"/>
    </row>
    <row r="21" spans="1:17" ht="15" customHeight="1" x14ac:dyDescent="0.25">
      <c r="A21" s="15"/>
      <c r="B21" s="20"/>
      <c r="C21" s="26"/>
      <c r="D21" s="26"/>
      <c r="E21" s="20"/>
      <c r="F21" s="20"/>
      <c r="G21" s="20"/>
      <c r="H21" s="20"/>
      <c r="I21" s="27"/>
      <c r="J21" s="27"/>
      <c r="K21" s="8"/>
      <c r="L21" s="25"/>
      <c r="M21" s="25"/>
      <c r="N21" s="25"/>
      <c r="O21" s="20"/>
      <c r="P21" s="20"/>
      <c r="Q21" s="21"/>
    </row>
    <row r="22" spans="1:17" ht="15" customHeight="1" x14ac:dyDescent="0.25">
      <c r="A22" s="15"/>
      <c r="B22" s="20"/>
      <c r="C22" s="26"/>
      <c r="D22" s="26"/>
      <c r="E22" s="20"/>
      <c r="F22" s="20"/>
      <c r="G22" s="20"/>
      <c r="H22" s="20"/>
      <c r="I22" s="27"/>
      <c r="J22" s="27"/>
      <c r="K22" s="8"/>
      <c r="L22" s="25"/>
      <c r="M22" s="25"/>
      <c r="N22" s="25"/>
      <c r="O22" s="20"/>
      <c r="P22" s="20"/>
      <c r="Q22" s="21"/>
    </row>
    <row r="23" spans="1:17" ht="15" customHeight="1" x14ac:dyDescent="0.25">
      <c r="A23" s="15"/>
      <c r="B23" s="44" t="s">
        <v>19</v>
      </c>
      <c r="C23" s="26"/>
      <c r="D23" s="45"/>
      <c r="E23" s="46"/>
      <c r="F23" s="46"/>
      <c r="G23" s="46"/>
      <c r="H23" s="20"/>
      <c r="I23" s="27"/>
      <c r="J23" s="27"/>
      <c r="K23" s="8"/>
      <c r="L23" s="25"/>
      <c r="M23" s="25"/>
      <c r="N23" s="25"/>
      <c r="O23" s="20"/>
      <c r="P23" s="20"/>
      <c r="Q23" s="21"/>
    </row>
    <row r="24" spans="1:17" ht="15" customHeight="1" x14ac:dyDescent="0.25">
      <c r="A24" s="15"/>
      <c r="B24" s="20"/>
      <c r="C24" s="26"/>
      <c r="D24" s="45"/>
      <c r="E24" s="46"/>
      <c r="F24" s="46"/>
      <c r="G24" s="46"/>
      <c r="H24" s="20"/>
      <c r="I24" s="27"/>
      <c r="J24" s="27"/>
      <c r="K24" s="8"/>
      <c r="L24" s="25"/>
      <c r="M24" s="25"/>
      <c r="N24" s="25"/>
      <c r="O24" s="20"/>
      <c r="P24" s="20"/>
      <c r="Q24" s="21"/>
    </row>
    <row r="25" spans="1:17" ht="15.75" x14ac:dyDescent="0.25">
      <c r="A25" s="15"/>
      <c r="B25" s="41" t="s">
        <v>6</v>
      </c>
      <c r="C25" s="26"/>
      <c r="E25" s="26"/>
      <c r="F25" s="26"/>
      <c r="G25" s="26"/>
      <c r="H25" s="20"/>
      <c r="I25" s="27"/>
      <c r="J25" s="27"/>
      <c r="K25" s="8"/>
      <c r="L25" s="25"/>
      <c r="M25" s="25"/>
      <c r="N25" s="25"/>
      <c r="O25" s="20"/>
      <c r="P25" s="20"/>
      <c r="Q25" s="21"/>
    </row>
    <row r="26" spans="1:17" ht="15" customHeight="1" x14ac:dyDescent="0.25">
      <c r="A26" s="15"/>
      <c r="B26" s="20"/>
      <c r="C26" s="26"/>
      <c r="D26" s="26"/>
      <c r="E26" s="20"/>
      <c r="F26" s="20"/>
      <c r="G26" s="20"/>
      <c r="H26" s="20"/>
      <c r="I26" s="27"/>
      <c r="J26" s="27"/>
      <c r="K26" s="8"/>
      <c r="L26" s="25"/>
      <c r="M26" s="25"/>
      <c r="N26" s="25"/>
      <c r="O26" s="20"/>
      <c r="P26" s="20"/>
      <c r="Q26" s="21"/>
    </row>
    <row r="27" spans="1:17" ht="15" customHeight="1" x14ac:dyDescent="0.25">
      <c r="A27" s="15"/>
      <c r="B27" s="20" t="s">
        <v>37</v>
      </c>
      <c r="C27" s="70" t="s">
        <v>38</v>
      </c>
      <c r="D27" s="28" t="s">
        <v>39</v>
      </c>
      <c r="E27" s="20"/>
      <c r="F27" s="20"/>
      <c r="G27" s="71">
        <f>IF(C27="No",30%,15%)</f>
        <v>0.3</v>
      </c>
      <c r="H27" s="20"/>
      <c r="I27" s="27"/>
      <c r="J27" s="27"/>
      <c r="K27" s="8"/>
      <c r="L27" s="25"/>
      <c r="M27" s="25"/>
      <c r="N27" s="25"/>
      <c r="O27" s="20"/>
      <c r="P27" s="20"/>
      <c r="Q27" s="21"/>
    </row>
    <row r="28" spans="1:17" ht="15" customHeight="1" x14ac:dyDescent="0.25">
      <c r="A28" s="15"/>
      <c r="B28" s="20"/>
      <c r="C28" s="26"/>
      <c r="D28" s="26"/>
      <c r="E28" s="20"/>
      <c r="F28" s="20"/>
      <c r="G28" s="20"/>
      <c r="H28" s="20"/>
      <c r="I28" s="27"/>
      <c r="J28" s="27"/>
      <c r="K28" s="8"/>
      <c r="L28" s="25"/>
      <c r="M28" s="25"/>
      <c r="N28" s="25"/>
      <c r="O28" s="20"/>
      <c r="P28" s="20"/>
      <c r="Q28" s="21"/>
    </row>
    <row r="29" spans="1:17" ht="15" customHeight="1" x14ac:dyDescent="0.2">
      <c r="A29" s="15"/>
      <c r="B29" s="47" t="s">
        <v>21</v>
      </c>
      <c r="C29" s="26"/>
      <c r="D29" s="45"/>
      <c r="E29" s="46"/>
      <c r="F29" s="46"/>
      <c r="G29" s="46"/>
      <c r="H29" s="20"/>
      <c r="I29" s="27"/>
      <c r="J29" s="47" t="s">
        <v>23</v>
      </c>
      <c r="K29" s="26"/>
      <c r="L29" s="45"/>
      <c r="M29" s="45"/>
      <c r="N29" s="45"/>
      <c r="O29" s="46"/>
      <c r="P29" s="20"/>
      <c r="Q29" s="21"/>
    </row>
    <row r="30" spans="1:17" ht="15" customHeight="1" x14ac:dyDescent="0.2">
      <c r="A30" s="15"/>
      <c r="B30" s="43" t="s">
        <v>20</v>
      </c>
      <c r="C30" s="26"/>
      <c r="D30" s="45"/>
      <c r="E30" s="46"/>
      <c r="F30" s="46"/>
      <c r="G30" s="46"/>
      <c r="H30" s="20"/>
      <c r="I30" s="27"/>
      <c r="J30" s="43" t="s">
        <v>22</v>
      </c>
      <c r="K30" s="26"/>
      <c r="L30" s="45"/>
      <c r="M30" s="45"/>
      <c r="N30" s="45"/>
      <c r="O30" s="46"/>
      <c r="P30" s="20"/>
      <c r="Q30" s="21"/>
    </row>
    <row r="31" spans="1:17" ht="15" customHeight="1" x14ac:dyDescent="0.2">
      <c r="A31" s="15"/>
      <c r="B31" s="43" t="s">
        <v>24</v>
      </c>
      <c r="C31" s="26"/>
      <c r="D31" s="45"/>
      <c r="E31" s="46"/>
      <c r="F31" s="46"/>
      <c r="G31" s="46"/>
      <c r="H31" s="20"/>
      <c r="I31" s="27"/>
      <c r="J31" s="43" t="s">
        <v>25</v>
      </c>
      <c r="K31" s="26"/>
      <c r="L31" s="45"/>
      <c r="M31" s="45"/>
      <c r="N31" s="45"/>
      <c r="O31" s="46"/>
      <c r="P31" s="20"/>
      <c r="Q31" s="21"/>
    </row>
    <row r="32" spans="1:17" ht="15" customHeight="1" x14ac:dyDescent="0.2">
      <c r="A32" s="15"/>
      <c r="B32" s="20"/>
      <c r="C32" s="26"/>
      <c r="D32" s="45"/>
      <c r="E32" s="46"/>
      <c r="F32" s="46"/>
      <c r="G32" s="46"/>
      <c r="H32" s="20"/>
      <c r="I32" s="27"/>
      <c r="J32" s="20"/>
      <c r="K32" s="26"/>
      <c r="L32" s="45"/>
      <c r="M32" s="45"/>
      <c r="N32" s="45"/>
      <c r="O32" s="46"/>
      <c r="P32" s="20"/>
      <c r="Q32" s="21"/>
    </row>
    <row r="33" spans="1:17" ht="15" customHeight="1" x14ac:dyDescent="0.2">
      <c r="A33" s="15"/>
      <c r="B33" s="20"/>
      <c r="C33" s="55" t="s">
        <v>27</v>
      </c>
      <c r="D33" s="56"/>
      <c r="E33" s="55" t="s">
        <v>28</v>
      </c>
      <c r="F33" s="56"/>
      <c r="G33" s="62" t="s">
        <v>36</v>
      </c>
      <c r="H33" s="48" t="s">
        <v>36</v>
      </c>
      <c r="I33" s="27"/>
      <c r="J33" s="20"/>
      <c r="K33" s="55" t="s">
        <v>27</v>
      </c>
      <c r="L33" s="56"/>
      <c r="M33" s="55" t="s">
        <v>28</v>
      </c>
      <c r="N33" s="56"/>
      <c r="O33" s="62" t="s">
        <v>36</v>
      </c>
      <c r="P33" s="48" t="s">
        <v>36</v>
      </c>
      <c r="Q33" s="21"/>
    </row>
    <row r="34" spans="1:17" s="54" customFormat="1" ht="13.5" thickBot="1" x14ac:dyDescent="0.25">
      <c r="A34" s="50"/>
      <c r="B34" s="51" t="s">
        <v>31</v>
      </c>
      <c r="C34" s="57" t="s">
        <v>29</v>
      </c>
      <c r="D34" s="58" t="s">
        <v>30</v>
      </c>
      <c r="E34" s="57" t="s">
        <v>29</v>
      </c>
      <c r="F34" s="58" t="s">
        <v>30</v>
      </c>
      <c r="G34" s="63" t="s">
        <v>42</v>
      </c>
      <c r="H34" s="64" t="s">
        <v>41</v>
      </c>
      <c r="I34" s="52"/>
      <c r="J34" s="51" t="s">
        <v>31</v>
      </c>
      <c r="K34" s="57" t="s">
        <v>29</v>
      </c>
      <c r="L34" s="58" t="s">
        <v>30</v>
      </c>
      <c r="M34" s="57" t="s">
        <v>29</v>
      </c>
      <c r="N34" s="58" t="s">
        <v>30</v>
      </c>
      <c r="O34" s="63" t="s">
        <v>42</v>
      </c>
      <c r="P34" s="64" t="s">
        <v>41</v>
      </c>
      <c r="Q34" s="53"/>
    </row>
    <row r="35" spans="1:17" ht="15" customHeight="1" x14ac:dyDescent="0.2">
      <c r="A35" s="15"/>
      <c r="B35" s="49" t="s">
        <v>5</v>
      </c>
      <c r="C35" s="59">
        <v>43891</v>
      </c>
      <c r="D35" s="60">
        <v>0</v>
      </c>
      <c r="E35" s="59">
        <v>43525</v>
      </c>
      <c r="F35" s="60">
        <v>0</v>
      </c>
      <c r="G35" s="68">
        <f>IFERROR((D35-F35)/F35,0)</f>
        <v>0</v>
      </c>
      <c r="H35" s="72" t="str">
        <f t="shared" ref="H35" si="0">IF(G35&lt;=-$G$27,"Yes","No")</f>
        <v>No</v>
      </c>
      <c r="I35" s="27"/>
      <c r="J35" s="49" t="s">
        <v>5</v>
      </c>
      <c r="K35" s="59">
        <v>43891</v>
      </c>
      <c r="L35" s="60">
        <v>0</v>
      </c>
      <c r="M35" s="59">
        <v>43525</v>
      </c>
      <c r="N35" s="60">
        <v>0</v>
      </c>
      <c r="O35" s="68">
        <f>IFERROR((L35-N35)/N35,0)</f>
        <v>0</v>
      </c>
      <c r="P35" s="72" t="str">
        <f t="shared" ref="P35" si="1">IF(O35&lt;=-$G$27,"Yes","No")</f>
        <v>No</v>
      </c>
      <c r="Q35" s="21"/>
    </row>
    <row r="36" spans="1:17" ht="15" customHeight="1" x14ac:dyDescent="0.2">
      <c r="A36" s="15"/>
      <c r="B36" s="49" t="s">
        <v>5</v>
      </c>
      <c r="C36" s="59">
        <v>43922</v>
      </c>
      <c r="D36" s="60">
        <v>0</v>
      </c>
      <c r="E36" s="59">
        <v>43556</v>
      </c>
      <c r="F36" s="60">
        <v>0</v>
      </c>
      <c r="G36" s="68">
        <f t="shared" ref="G36:G44" si="2">IFERROR((D36-F36)/F36,0)</f>
        <v>0</v>
      </c>
      <c r="H36" s="73" t="str">
        <f t="shared" ref="H36:H41" si="3">IF(G36&lt;=-$G$27,"Yes","No")</f>
        <v>No</v>
      </c>
      <c r="I36" s="27"/>
      <c r="J36" s="49" t="s">
        <v>5</v>
      </c>
      <c r="K36" s="59">
        <v>43922</v>
      </c>
      <c r="L36" s="60">
        <v>0</v>
      </c>
      <c r="M36" s="59">
        <v>43556</v>
      </c>
      <c r="N36" s="60">
        <v>0</v>
      </c>
      <c r="O36" s="68">
        <f t="shared" ref="O36:O41" si="4">IFERROR((L36-N36)/N36,0)</f>
        <v>0</v>
      </c>
      <c r="P36" s="73" t="str">
        <f t="shared" ref="P36:P41" si="5">IF(O36&lt;=-$G$27,"Yes","No")</f>
        <v>No</v>
      </c>
      <c r="Q36" s="21"/>
    </row>
    <row r="37" spans="1:17" ht="15" customHeight="1" x14ac:dyDescent="0.2">
      <c r="A37" s="15"/>
      <c r="B37" s="49" t="s">
        <v>5</v>
      </c>
      <c r="C37" s="59">
        <v>43952</v>
      </c>
      <c r="D37" s="60">
        <v>0</v>
      </c>
      <c r="E37" s="59">
        <v>43586</v>
      </c>
      <c r="F37" s="60">
        <v>0</v>
      </c>
      <c r="G37" s="68">
        <f t="shared" si="2"/>
        <v>0</v>
      </c>
      <c r="H37" s="73" t="str">
        <f t="shared" si="3"/>
        <v>No</v>
      </c>
      <c r="I37" s="27"/>
      <c r="J37" s="49" t="s">
        <v>5</v>
      </c>
      <c r="K37" s="59">
        <v>43952</v>
      </c>
      <c r="L37" s="60">
        <v>0</v>
      </c>
      <c r="M37" s="59">
        <v>43586</v>
      </c>
      <c r="N37" s="60">
        <v>0</v>
      </c>
      <c r="O37" s="68">
        <f t="shared" si="4"/>
        <v>0</v>
      </c>
      <c r="P37" s="73" t="str">
        <f t="shared" si="5"/>
        <v>No</v>
      </c>
      <c r="Q37" s="21"/>
    </row>
    <row r="38" spans="1:17" ht="15" customHeight="1" x14ac:dyDescent="0.2">
      <c r="A38" s="15"/>
      <c r="B38" s="49" t="s">
        <v>5</v>
      </c>
      <c r="C38" s="59">
        <v>43983</v>
      </c>
      <c r="D38" s="60">
        <v>0</v>
      </c>
      <c r="E38" s="59">
        <v>43617</v>
      </c>
      <c r="F38" s="60">
        <v>0</v>
      </c>
      <c r="G38" s="68">
        <f t="shared" si="2"/>
        <v>0</v>
      </c>
      <c r="H38" s="73" t="str">
        <f t="shared" si="3"/>
        <v>No</v>
      </c>
      <c r="I38" s="27"/>
      <c r="J38" s="49" t="s">
        <v>5</v>
      </c>
      <c r="K38" s="59">
        <v>43983</v>
      </c>
      <c r="L38" s="60">
        <v>0</v>
      </c>
      <c r="M38" s="59">
        <v>43617</v>
      </c>
      <c r="N38" s="60">
        <v>0</v>
      </c>
      <c r="O38" s="68">
        <f t="shared" si="4"/>
        <v>0</v>
      </c>
      <c r="P38" s="73" t="str">
        <f t="shared" si="5"/>
        <v>No</v>
      </c>
      <c r="Q38" s="21"/>
    </row>
    <row r="39" spans="1:17" ht="15" customHeight="1" x14ac:dyDescent="0.2">
      <c r="A39" s="15"/>
      <c r="B39" s="49" t="s">
        <v>5</v>
      </c>
      <c r="C39" s="59">
        <v>44013</v>
      </c>
      <c r="D39" s="60">
        <v>0</v>
      </c>
      <c r="E39" s="59">
        <v>43647</v>
      </c>
      <c r="F39" s="60">
        <v>0</v>
      </c>
      <c r="G39" s="68">
        <f t="shared" si="2"/>
        <v>0</v>
      </c>
      <c r="H39" s="73" t="str">
        <f t="shared" si="3"/>
        <v>No</v>
      </c>
      <c r="I39" s="27"/>
      <c r="J39" s="49" t="s">
        <v>5</v>
      </c>
      <c r="K39" s="59">
        <v>44013</v>
      </c>
      <c r="L39" s="60">
        <v>0</v>
      </c>
      <c r="M39" s="59">
        <v>43647</v>
      </c>
      <c r="N39" s="60">
        <v>0</v>
      </c>
      <c r="O39" s="68">
        <f t="shared" si="4"/>
        <v>0</v>
      </c>
      <c r="P39" s="73" t="str">
        <f t="shared" si="5"/>
        <v>No</v>
      </c>
      <c r="Q39" s="21"/>
    </row>
    <row r="40" spans="1:17" ht="15" customHeight="1" x14ac:dyDescent="0.2">
      <c r="A40" s="15"/>
      <c r="B40" s="49" t="s">
        <v>5</v>
      </c>
      <c r="C40" s="59">
        <v>44044</v>
      </c>
      <c r="D40" s="60">
        <v>0</v>
      </c>
      <c r="E40" s="59">
        <v>43678</v>
      </c>
      <c r="F40" s="60">
        <v>0</v>
      </c>
      <c r="G40" s="68">
        <f t="shared" si="2"/>
        <v>0</v>
      </c>
      <c r="H40" s="73" t="str">
        <f t="shared" si="3"/>
        <v>No</v>
      </c>
      <c r="I40" s="27"/>
      <c r="J40" s="49" t="s">
        <v>5</v>
      </c>
      <c r="K40" s="59">
        <v>44044</v>
      </c>
      <c r="L40" s="60">
        <v>0</v>
      </c>
      <c r="M40" s="59">
        <v>43678</v>
      </c>
      <c r="N40" s="60">
        <v>0</v>
      </c>
      <c r="O40" s="68">
        <f t="shared" si="4"/>
        <v>0</v>
      </c>
      <c r="P40" s="73" t="str">
        <f t="shared" si="5"/>
        <v>No</v>
      </c>
      <c r="Q40" s="21"/>
    </row>
    <row r="41" spans="1:17" ht="15" customHeight="1" x14ac:dyDescent="0.2">
      <c r="A41" s="15"/>
      <c r="B41" s="49" t="s">
        <v>5</v>
      </c>
      <c r="C41" s="59">
        <v>44075</v>
      </c>
      <c r="D41" s="60">
        <v>0</v>
      </c>
      <c r="E41" s="59">
        <v>43709</v>
      </c>
      <c r="F41" s="60">
        <v>0</v>
      </c>
      <c r="G41" s="68">
        <f t="shared" si="2"/>
        <v>0</v>
      </c>
      <c r="H41" s="73" t="str">
        <f t="shared" si="3"/>
        <v>No</v>
      </c>
      <c r="I41" s="27"/>
      <c r="J41" s="49" t="s">
        <v>5</v>
      </c>
      <c r="K41" s="59">
        <v>44075</v>
      </c>
      <c r="L41" s="60">
        <v>0</v>
      </c>
      <c r="M41" s="59">
        <v>43709</v>
      </c>
      <c r="N41" s="60">
        <v>0</v>
      </c>
      <c r="O41" s="68">
        <f t="shared" si="4"/>
        <v>0</v>
      </c>
      <c r="P41" s="73" t="str">
        <f t="shared" si="5"/>
        <v>No</v>
      </c>
      <c r="Q41" s="21"/>
    </row>
    <row r="42" spans="1:17" ht="15" customHeight="1" x14ac:dyDescent="0.2">
      <c r="A42" s="15"/>
      <c r="B42" s="49"/>
      <c r="C42" s="59"/>
      <c r="D42" s="61"/>
      <c r="E42" s="59"/>
      <c r="F42" s="61"/>
      <c r="G42" s="68"/>
      <c r="H42" s="74"/>
      <c r="I42" s="27"/>
      <c r="J42" s="49"/>
      <c r="K42" s="59"/>
      <c r="L42" s="61"/>
      <c r="M42" s="59"/>
      <c r="N42" s="61"/>
      <c r="O42" s="68"/>
      <c r="P42" s="74"/>
      <c r="Q42" s="21"/>
    </row>
    <row r="43" spans="1:17" ht="15" customHeight="1" x14ac:dyDescent="0.2">
      <c r="A43" s="15"/>
      <c r="B43" s="49" t="s">
        <v>4</v>
      </c>
      <c r="C43" s="59" t="s">
        <v>32</v>
      </c>
      <c r="D43" s="60">
        <v>0</v>
      </c>
      <c r="E43" s="59" t="s">
        <v>34</v>
      </c>
      <c r="F43" s="60">
        <v>0</v>
      </c>
      <c r="G43" s="68">
        <f t="shared" si="2"/>
        <v>0</v>
      </c>
      <c r="H43" s="73" t="str">
        <f>IF(G43&lt;=-$G$27,"Yes","No")</f>
        <v>No</v>
      </c>
      <c r="I43" s="27"/>
      <c r="J43" s="49" t="s">
        <v>4</v>
      </c>
      <c r="K43" s="59" t="s">
        <v>32</v>
      </c>
      <c r="L43" s="60">
        <v>0</v>
      </c>
      <c r="M43" s="59" t="s">
        <v>34</v>
      </c>
      <c r="N43" s="60">
        <v>0</v>
      </c>
      <c r="O43" s="68">
        <f t="shared" ref="O43:O44" si="6">IFERROR((L43-N43)/N43,0)</f>
        <v>0</v>
      </c>
      <c r="P43" s="73" t="str">
        <f>IF(O43&lt;=-$G$27,"Yes","No")</f>
        <v>No</v>
      </c>
      <c r="Q43" s="21"/>
    </row>
    <row r="44" spans="1:17" ht="15" customHeight="1" x14ac:dyDescent="0.2">
      <c r="A44" s="15"/>
      <c r="B44" s="65" t="s">
        <v>4</v>
      </c>
      <c r="C44" s="66" t="s">
        <v>33</v>
      </c>
      <c r="D44" s="67">
        <v>0</v>
      </c>
      <c r="E44" s="66" t="s">
        <v>35</v>
      </c>
      <c r="F44" s="67">
        <v>0</v>
      </c>
      <c r="G44" s="69">
        <f t="shared" si="2"/>
        <v>0</v>
      </c>
      <c r="H44" s="75" t="str">
        <f>IF(G44&lt;=-$G$27,"Yes","No")</f>
        <v>No</v>
      </c>
      <c r="I44" s="27"/>
      <c r="J44" s="65" t="s">
        <v>4</v>
      </c>
      <c r="K44" s="66" t="s">
        <v>33</v>
      </c>
      <c r="L44" s="67">
        <v>0</v>
      </c>
      <c r="M44" s="66" t="s">
        <v>35</v>
      </c>
      <c r="N44" s="67">
        <v>0</v>
      </c>
      <c r="O44" s="69">
        <f t="shared" si="6"/>
        <v>0</v>
      </c>
      <c r="P44" s="75" t="str">
        <f>IF(O44&lt;=-$G$27,"Yes","No")</f>
        <v>No</v>
      </c>
      <c r="Q44" s="21"/>
    </row>
    <row r="45" spans="1:17" ht="15" customHeight="1" x14ac:dyDescent="0.25">
      <c r="A45" s="15"/>
      <c r="B45" s="20"/>
      <c r="C45" s="26"/>
      <c r="D45" s="45"/>
      <c r="E45" s="46"/>
      <c r="F45" s="46"/>
      <c r="G45" s="46"/>
      <c r="H45" s="20"/>
      <c r="I45" s="27"/>
      <c r="J45" s="32"/>
      <c r="K45" s="33"/>
      <c r="L45" s="25"/>
      <c r="M45" s="25"/>
      <c r="N45" s="25"/>
      <c r="O45" s="20"/>
      <c r="P45" s="20"/>
      <c r="Q45" s="21"/>
    </row>
    <row r="46" spans="1:17" ht="15" customHeight="1" x14ac:dyDescent="0.25">
      <c r="A46" s="15"/>
      <c r="B46" s="20" t="s">
        <v>40</v>
      </c>
      <c r="C46" s="26"/>
      <c r="D46" s="45"/>
      <c r="E46" s="46"/>
      <c r="F46" s="46"/>
      <c r="G46" s="46"/>
      <c r="H46" s="20"/>
      <c r="I46" s="27"/>
      <c r="J46" s="20" t="s">
        <v>40</v>
      </c>
      <c r="K46" s="33"/>
      <c r="L46" s="25"/>
      <c r="M46" s="25"/>
      <c r="N46" s="25"/>
      <c r="O46" s="20"/>
      <c r="P46" s="20"/>
      <c r="Q46" s="21"/>
    </row>
    <row r="47" spans="1:17" s="4" customFormat="1" ht="15" customHeight="1" x14ac:dyDescent="0.25">
      <c r="A47" s="29"/>
      <c r="B47" s="30"/>
      <c r="C47" s="31"/>
      <c r="D47" s="31"/>
      <c r="E47" s="30"/>
      <c r="F47" s="30"/>
      <c r="G47" s="30"/>
      <c r="H47" s="30"/>
      <c r="I47" s="32"/>
      <c r="J47" s="32"/>
      <c r="K47" s="33"/>
      <c r="L47" s="25"/>
      <c r="M47" s="25"/>
      <c r="N47" s="25"/>
      <c r="O47" s="20"/>
      <c r="P47" s="20"/>
      <c r="Q47" s="34"/>
    </row>
    <row r="48" spans="1:17" ht="13.5" thickBot="1" x14ac:dyDescent="0.25">
      <c r="A48" s="35"/>
      <c r="B48" s="36"/>
      <c r="C48" s="37"/>
      <c r="D48" s="37"/>
      <c r="E48" s="36"/>
      <c r="F48" s="36"/>
      <c r="G48" s="36"/>
      <c r="H48" s="36"/>
      <c r="I48" s="38"/>
      <c r="J48" s="38"/>
      <c r="K48" s="39"/>
      <c r="L48" s="38"/>
      <c r="M48" s="38"/>
      <c r="N48" s="38"/>
      <c r="O48" s="36"/>
      <c r="P48" s="36"/>
      <c r="Q48" s="40"/>
    </row>
  </sheetData>
  <phoneticPr fontId="11" type="noConversion"/>
  <conditionalFormatting sqref="H35:H41 P36:P41 H43:H44 P43:P44">
    <cfRule type="cellIs" dxfId="3" priority="7" operator="equal">
      <formula>"No"</formula>
    </cfRule>
    <cfRule type="cellIs" dxfId="2" priority="8" operator="equal">
      <formula>"Yes"</formula>
    </cfRule>
  </conditionalFormatting>
  <conditionalFormatting sqref="P35">
    <cfRule type="cellIs" dxfId="1" priority="3" operator="equal">
      <formula>"No"</formula>
    </cfRule>
    <cfRule type="cellIs" dxfId="0" priority="4" operator="equal">
      <formula>"Yes"</formula>
    </cfRule>
  </conditionalFormatting>
  <dataValidations disablePrompts="1" count="1">
    <dataValidation type="list" allowBlank="1" showInputMessage="1" showErrorMessage="1" sqref="C27" xr:uid="{62E28DD3-9FFB-4EF5-9AE3-F83222C1469A}">
      <formula1>"Yes,No"</formula1>
    </dataValidation>
  </dataValidations>
  <hyperlinks>
    <hyperlink ref="I3" r:id="rId1" xr:uid="{769A2C78-5C0B-4D85-88F2-FF22D0215F69}"/>
    <hyperlink ref="I4" r:id="rId2" xr:uid="{40A65811-01A8-467D-876A-D32C2DCAF31F}"/>
    <hyperlink ref="B9" r:id="rId3" display="https://www.aph.gov.au/Parliamentary_Business/Bills_Legislation/Bills_Search_Results/Result?bId=r6522" xr:uid="{A7DFB85C-623B-4997-B755-52AD90128481}"/>
  </hyperlinks>
  <pageMargins left="0.23622047244094491" right="0.23622047244094491" top="0.74803149606299213" bottom="0.74803149606299213" header="0.31496062992125984" footer="0.31496062992125984"/>
  <pageSetup paperSize="9" scale="42" orientation="portrait" horizontalDpi="4294967293" verticalDpi="4294967293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481580A60684DA72D5EBD0D5D1608" ma:contentTypeVersion="12" ma:contentTypeDescription="Create a new document." ma:contentTypeScope="" ma:versionID="fc9fe7309a2a91e842f17714b4a5b040">
  <xsd:schema xmlns:xsd="http://www.w3.org/2001/XMLSchema" xmlns:xs="http://www.w3.org/2001/XMLSchema" xmlns:p="http://schemas.microsoft.com/office/2006/metadata/properties" xmlns:ns2="4a502073-f2e2-47d3-b3ba-59f8c7abdd89" xmlns:ns3="53ffdcc1-232d-43c5-aa71-75425240c8c6" targetNamespace="http://schemas.microsoft.com/office/2006/metadata/properties" ma:root="true" ma:fieldsID="f166ae8a8db3daf6940f89d55b6113d5" ns2:_="" ns3:_="">
    <xsd:import namespace="4a502073-f2e2-47d3-b3ba-59f8c7abdd89"/>
    <xsd:import namespace="53ffdcc1-232d-43c5-aa71-75425240c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02073-f2e2-47d3-b3ba-59f8c7abd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fdcc1-232d-43c5-aa71-75425240c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0DE9D-149F-41BD-9C9A-BFDD66EF34FB}">
  <ds:schemaRefs>
    <ds:schemaRef ds:uri="http://purl.org/dc/elements/1.1/"/>
    <ds:schemaRef ds:uri="http://schemas.openxmlformats.org/package/2006/metadata/core-properties"/>
    <ds:schemaRef ds:uri="http://www.w3.org/XML/1998/namespace"/>
    <ds:schemaRef ds:uri="53ffdcc1-232d-43c5-aa71-75425240c8c6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a502073-f2e2-47d3-b3ba-59f8c7abdd8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9CDBB5-0510-40F7-B6EF-847B63CCE0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527EA-EE33-4CA2-9CF4-EBE0604F8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02073-f2e2-47d3-b3ba-59f8c7abdd89"/>
    <ds:schemaRef ds:uri="53ffdcc1-232d-43c5-aa71-75425240c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>Financial Utilities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PAYG cashflow boost calculator</dc:title>
  <dc:creator>Simona Hughes;FinancialUtilities@financialutilities.com.au</dc:creator>
  <cp:keywords/>
  <cp:lastModifiedBy>Simona Hughes</cp:lastModifiedBy>
  <cp:lastPrinted>2020-03-26T06:04:06Z</cp:lastPrinted>
  <dcterms:created xsi:type="dcterms:W3CDTF">2019-07-29T01:16:49Z</dcterms:created>
  <dcterms:modified xsi:type="dcterms:W3CDTF">2020-04-23T05:57:40Z</dcterms:modified>
  <cp:category>PAYG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0x010100192481580A60684DA72D5EBD0D5D1608</vt:lpwstr>
  </property>
</Properties>
</file>